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martinez\Desktop\ESTADOS FINANCIEROS 4 TO TRIMESTRE 2025\"/>
    </mc:Choice>
  </mc:AlternateContent>
  <xr:revisionPtr revIDLastSave="0" documentId="13_ncr:1_{F1E3D493-2895-4222-8292-756DD18DDFF4}" xr6:coauthVersionLast="47" xr6:coauthVersionMax="47" xr10:uidLastSave="{00000000-0000-0000-0000-000000000000}"/>
  <bookViews>
    <workbookView xWindow="-120" yWindow="-120" windowWidth="29040" windowHeight="15720" xr2:uid="{E573839A-8427-4FBB-8691-5617F4864A4D}"/>
  </bookViews>
  <sheets>
    <sheet name="Hoja1" sheetId="1" r:id="rId1"/>
  </sheets>
  <definedNames>
    <definedName name="_xlnm.Print_Area" localSheetId="0">Hoja1!$A$1:$H$82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35" i="1"/>
  <c r="H34" i="1"/>
  <c r="H33" i="1"/>
  <c r="H32" i="1"/>
  <c r="H31" i="1"/>
  <c r="H30" i="1"/>
  <c r="H29" i="1"/>
  <c r="H28" i="1"/>
  <c r="H27" i="1"/>
  <c r="D35" i="1"/>
  <c r="D34" i="1"/>
  <c r="D33" i="1"/>
  <c r="D32" i="1"/>
  <c r="D31" i="1"/>
  <c r="D30" i="1"/>
  <c r="D29" i="1"/>
  <c r="D28" i="1"/>
  <c r="D27" i="1"/>
  <c r="H25" i="1"/>
  <c r="H24" i="1"/>
  <c r="H23" i="1"/>
  <c r="H22" i="1"/>
  <c r="H21" i="1"/>
  <c r="H20" i="1"/>
  <c r="H19" i="1"/>
  <c r="H18" i="1"/>
  <c r="H17" i="1"/>
  <c r="D25" i="1"/>
  <c r="D24" i="1"/>
  <c r="D23" i="1"/>
  <c r="D22" i="1"/>
  <c r="D21" i="1"/>
  <c r="D20" i="1"/>
  <c r="D19" i="1"/>
  <c r="D18" i="1"/>
  <c r="D17" i="1"/>
  <c r="H15" i="1"/>
  <c r="H14" i="1"/>
  <c r="H13" i="1"/>
  <c r="H12" i="1"/>
  <c r="H11" i="1"/>
  <c r="H10" i="1"/>
  <c r="H9" i="1"/>
  <c r="D15" i="1"/>
  <c r="D14" i="1"/>
  <c r="D13" i="1"/>
  <c r="D12" i="1"/>
  <c r="D11" i="1"/>
  <c r="D10" i="1"/>
  <c r="D9" i="1"/>
  <c r="C16" i="1"/>
  <c r="E16" i="1"/>
  <c r="F16" i="1"/>
  <c r="D16" i="1" l="1"/>
  <c r="H72" i="1"/>
  <c r="G72" i="1"/>
  <c r="F72" i="1"/>
  <c r="E72" i="1"/>
  <c r="D72" i="1"/>
  <c r="H68" i="1"/>
  <c r="G68" i="1"/>
  <c r="F68" i="1"/>
  <c r="E68" i="1"/>
  <c r="D68" i="1"/>
  <c r="H60" i="1"/>
  <c r="G60" i="1"/>
  <c r="F60" i="1"/>
  <c r="E60" i="1"/>
  <c r="D60" i="1"/>
  <c r="H56" i="1"/>
  <c r="G56" i="1"/>
  <c r="F56" i="1"/>
  <c r="E56" i="1"/>
  <c r="D56" i="1"/>
  <c r="H46" i="1"/>
  <c r="G46" i="1"/>
  <c r="F46" i="1"/>
  <c r="E46" i="1"/>
  <c r="D46" i="1"/>
  <c r="H36" i="1"/>
  <c r="G36" i="1"/>
  <c r="F36" i="1"/>
  <c r="E36" i="1"/>
  <c r="D36" i="1"/>
  <c r="H26" i="1"/>
  <c r="G26" i="1"/>
  <c r="F26" i="1"/>
  <c r="E26" i="1"/>
  <c r="D26" i="1"/>
  <c r="H16" i="1"/>
  <c r="G16" i="1"/>
  <c r="C72" i="1"/>
  <c r="C68" i="1"/>
  <c r="C60" i="1"/>
  <c r="C56" i="1"/>
  <c r="C46" i="1"/>
  <c r="C36" i="1"/>
  <c r="C26" i="1"/>
  <c r="H8" i="1"/>
  <c r="F8" i="1"/>
  <c r="E8" i="1"/>
  <c r="D8" i="1"/>
  <c r="C8" i="1"/>
  <c r="D80" i="1" l="1"/>
  <c r="E80" i="1"/>
  <c r="F80" i="1"/>
  <c r="G80" i="1"/>
  <c r="H80" i="1"/>
  <c r="C80" i="1"/>
</calcChain>
</file>

<file path=xl/sharedStrings.xml><?xml version="1.0" encoding="utf-8"?>
<sst xmlns="http://schemas.openxmlformats.org/spreadsheetml/2006/main" count="85" uniqueCount="85">
  <si>
    <t xml:space="preserve"> MHL TELEVISIÓN METROPOLITANA, S.A. DE C.V.</t>
  </si>
  <si>
    <t>CLASIFICACIÓN POR OBJETO DEL GASTO (CAPÍTULO Y CONCEPTO)</t>
  </si>
  <si>
    <t>DEL 01 DE ENERO AL 31 DE DICIEMBRE 2025</t>
  </si>
  <si>
    <t>(CIFRAS EN PESOS)</t>
  </si>
  <si>
    <t>CONCEPTO</t>
  </si>
  <si>
    <r>
      <rPr>
        <b/>
        <sz val="5.5"/>
        <color rgb="FFFFFFFF"/>
        <rFont val="Arial"/>
        <family val="2"/>
      </rPr>
      <t>EGRESOS</t>
    </r>
  </si>
  <si>
    <r>
      <rPr>
        <b/>
        <sz val="5.5"/>
        <color rgb="FFFFFFFF"/>
        <rFont val="Arial"/>
        <family val="2"/>
      </rPr>
      <t>SUBEJERCICIO</t>
    </r>
    <r>
      <rPr>
        <b/>
        <vertAlign val="superscript"/>
        <sz val="5.5"/>
        <color rgb="FFFFFFFF"/>
        <rFont val="Arial"/>
        <family val="2"/>
      </rPr>
      <t>2/</t>
    </r>
  </si>
  <si>
    <r>
      <rPr>
        <b/>
        <sz val="5.5"/>
        <color rgb="FFFFFFFF"/>
        <rFont val="Arial"/>
        <family val="2"/>
      </rPr>
      <t>APROBADO</t>
    </r>
  </si>
  <si>
    <r>
      <rPr>
        <b/>
        <sz val="5.5"/>
        <color rgb="FFFFFFFF"/>
        <rFont val="Arial"/>
        <family val="2"/>
      </rPr>
      <t>AMPLIACIONES / (REDUCCIONES)</t>
    </r>
  </si>
  <si>
    <r>
      <rPr>
        <b/>
        <sz val="5.5"/>
        <color rgb="FFFFFFFF"/>
        <rFont val="Arial"/>
        <family val="2"/>
      </rPr>
      <t>MODIFICADO</t>
    </r>
  </si>
  <si>
    <r>
      <rPr>
        <b/>
        <sz val="5.5"/>
        <color rgb="FFFFFFFF"/>
        <rFont val="Arial"/>
        <family val="2"/>
      </rPr>
      <t>DEVENGADO</t>
    </r>
  </si>
  <si>
    <r>
      <rPr>
        <b/>
        <sz val="5.5"/>
        <color rgb="FFFFFFFF"/>
        <rFont val="Arial"/>
        <family val="2"/>
      </rPr>
      <t>PAGADO</t>
    </r>
  </si>
  <si>
    <t>Servicios Personales</t>
  </si>
  <si>
    <t>Remuneraciones al Personal de Carácter Permanente</t>
  </si>
  <si>
    <t>Remuneraciones al Personal de Carácter Transitorio</t>
  </si>
  <si>
    <t>Remuneraciones Adicionales y Especiales</t>
  </si>
  <si>
    <t>Seguridad Social</t>
  </si>
  <si>
    <t>Otras Prestaciones Sociales y Económicas</t>
  </si>
  <si>
    <t>Previsiones</t>
  </si>
  <si>
    <t>Pago de Estímulos a Servidores Públicos</t>
  </si>
  <si>
    <t>Materiales y Suministros</t>
  </si>
  <si>
    <t>Materiales de Administración, Emisión de Documentos y Artículos Oficiales</t>
  </si>
  <si>
    <t>Alimentos y Utensilios</t>
  </si>
  <si>
    <t>Materias Primas y Materiales de Producción y Comercialización</t>
  </si>
  <si>
    <t>Materiales y Artículos de Construcción y de Reparación</t>
  </si>
  <si>
    <t>Productos Químicos, Farmacéuticos y de Laboratorio</t>
  </si>
  <si>
    <t>Combustibles, Lubricantes y Aditivos</t>
  </si>
  <si>
    <t>Vestuario, Blancos, Prendas de Protección y Artículos Deportivos</t>
  </si>
  <si>
    <t>Materiales y Suministros para Seguridad</t>
  </si>
  <si>
    <t>Herramientas, Refacciones y Accesorios Menores</t>
  </si>
  <si>
    <t>Servicios Generales</t>
  </si>
  <si>
    <t>Servicios Básicos</t>
  </si>
  <si>
    <t>Servicios de Arrendamiento</t>
  </si>
  <si>
    <t>Servicios Profesionales, Científicos, Técnicos y Otros Servicios</t>
  </si>
  <si>
    <t>Servicios Financieros, Bancarios y Comerciales</t>
  </si>
  <si>
    <t>Servicios de Instalación, Reparación, Mantenimiento y Conservación</t>
  </si>
  <si>
    <t>Servicios de Comunicación Social y Publicidad</t>
  </si>
  <si>
    <t>Servicios de Traslado y Viáticos</t>
  </si>
  <si>
    <t>Servicios Oficiales</t>
  </si>
  <si>
    <t>Otros Servicios Generales</t>
  </si>
  <si>
    <t>Transferencias, Asignaciones, Subsidios y Otras Ayudas</t>
  </si>
  <si>
    <t>Transferencias Internas y Asignaciones al Sector Público</t>
  </si>
  <si>
    <t>Transferencias al Resto del Sector Público</t>
  </si>
  <si>
    <t>Subsidios y Subvenciones</t>
  </si>
  <si>
    <t>Ayudas Sociales</t>
  </si>
  <si>
    <t>Pensiones y Jubilaciones</t>
  </si>
  <si>
    <t>Transferencias a Fideicomisos, Mandatos y Otros Análogos</t>
  </si>
  <si>
    <t>Transferencias a la Seguridad Social</t>
  </si>
  <si>
    <t>Donativos</t>
  </si>
  <si>
    <t>Transferencias al Exterior</t>
  </si>
  <si>
    <t>Bienes Muebles, Inmuebles e Intangibles</t>
  </si>
  <si>
    <t>Mobiliario y Equipo de Administración</t>
  </si>
  <si>
    <t>Mobiliario y Equipo Educacional y Recreativo</t>
  </si>
  <si>
    <t>Equipo e Instrumental Médico y de Laboratorio</t>
  </si>
  <si>
    <t>Vehículos y Equipo de Transporte</t>
  </si>
  <si>
    <t>Equipo de Defensa y Seguridad</t>
  </si>
  <si>
    <t>Maquinaria, Otros Equipos y Herramientas</t>
  </si>
  <si>
    <t>Activos Biológicos</t>
  </si>
  <si>
    <t>Bienes Inmuebles</t>
  </si>
  <si>
    <t>Activos Intangibles</t>
  </si>
  <si>
    <t>Inversión Pública</t>
  </si>
  <si>
    <t>Obra Pública en Bienes de Dominio Público</t>
  </si>
  <si>
    <t>Obra Pública en Bienes Propios</t>
  </si>
  <si>
    <t>Proyectos Productivos y Acciones de Fomento</t>
  </si>
  <si>
    <t>Inversiones Financieras y Otras Provisiones</t>
  </si>
  <si>
    <t>Inversiones para el Fomento de Actividades Productivas</t>
  </si>
  <si>
    <t>Acciones y Participaciones de Capital</t>
  </si>
  <si>
    <t>Compra de Títulos y Valores</t>
  </si>
  <si>
    <t>Concesión de Préstamos</t>
  </si>
  <si>
    <t>Inversiones en Fideicomisos, Mandatos y Otros Análogos</t>
  </si>
  <si>
    <t>Otras Inversiones Financieras</t>
  </si>
  <si>
    <t>Provisiones para Contingencias y Otras Erogaciones Especiales</t>
  </si>
  <si>
    <t>Participaciones y Aportaciones</t>
  </si>
  <si>
    <t>Participaciones</t>
  </si>
  <si>
    <t>Aportaciones</t>
  </si>
  <si>
    <t>Convenios</t>
  </si>
  <si>
    <t>Deuda Pública</t>
  </si>
  <si>
    <t>Amortización de la Deuda Pública</t>
  </si>
  <si>
    <t>Intereses de la Deuda Pública</t>
  </si>
  <si>
    <t>Comisiones de la Deuda Pública</t>
  </si>
  <si>
    <t>Gastos de la Deuda Pública</t>
  </si>
  <si>
    <t>Costo por Coberturas</t>
  </si>
  <si>
    <t>Apoyos Financieros</t>
  </si>
  <si>
    <t>Adeudos de Ejercicios Fiscales Anteriores (Adefas)</t>
  </si>
  <si>
    <t>Total del 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</si>
</sst>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b/>
      <sz val="7"/>
      <color theme="0"/>
      <name val="Arial"/>
      <family val="2"/>
    </font>
    <font>
      <b/>
      <sz val="5.5"/>
      <name val="Arial"/>
      <family val="2"/>
    </font>
    <font>
      <b/>
      <sz val="5.5"/>
      <color rgb="FFFFFFFF"/>
      <name val="Arial"/>
      <family val="2"/>
    </font>
    <font>
      <b/>
      <vertAlign val="superscript"/>
      <sz val="5.5"/>
      <color rgb="FFFFFFFF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7802D"/>
        <bgColor indexed="64"/>
      </patternFill>
    </fill>
    <fill>
      <patternFill patternType="solid">
        <fgColor rgb="FFA7802D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4" borderId="1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shrinkToFi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vertical="center" shrinkToFi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1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>
      <alignment vertical="center" shrinkToFit="1"/>
    </xf>
    <xf numFmtId="3" fontId="2" fillId="0" borderId="6" xfId="0" applyNumberFormat="1" applyFont="1" applyBorder="1" applyAlignment="1">
      <alignment vertical="center" shrinkToFit="1"/>
    </xf>
    <xf numFmtId="0" fontId="1" fillId="2" borderId="10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6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vertical="center" wrapText="1"/>
    </xf>
    <xf numFmtId="4" fontId="1" fillId="2" borderId="10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8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9FEC-6FD2-434D-8428-37A65806AA12}">
  <dimension ref="A1:H80"/>
  <sheetViews>
    <sheetView tabSelected="1" view="pageBreakPreview" topLeftCell="A5" zoomScale="130" zoomScaleNormal="160" zoomScaleSheetLayoutView="130" workbookViewId="0">
      <selection activeCell="D86" sqref="D86"/>
    </sheetView>
  </sheetViews>
  <sheetFormatPr baseColWidth="10" defaultColWidth="11.42578125" defaultRowHeight="15" x14ac:dyDescent="0.25"/>
  <cols>
    <col min="2" max="2" width="46.5703125" bestFit="1" customWidth="1"/>
  </cols>
  <sheetData>
    <row r="1" spans="1:8" s="26" customFormat="1" ht="10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s="26" customFormat="1" ht="10.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</row>
    <row r="3" spans="1:8" s="26" customFormat="1" ht="10.5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s="26" customFormat="1" ht="10.5" customHeight="1" x14ac:dyDescent="0.25">
      <c r="A4" s="33" t="s">
        <v>3</v>
      </c>
      <c r="B4" s="33"/>
      <c r="C4" s="33"/>
      <c r="D4" s="33"/>
      <c r="E4" s="33"/>
      <c r="F4" s="33"/>
      <c r="G4" s="33"/>
      <c r="H4" s="33"/>
    </row>
    <row r="5" spans="1:8" s="26" customFormat="1" ht="10.5" customHeight="1" x14ac:dyDescent="0.25">
      <c r="A5" s="28"/>
      <c r="B5" s="27"/>
      <c r="C5" s="28"/>
      <c r="D5" s="28"/>
      <c r="E5" s="28"/>
      <c r="F5" s="28"/>
      <c r="G5" s="28"/>
      <c r="H5" s="28"/>
    </row>
    <row r="6" spans="1:8" x14ac:dyDescent="0.25">
      <c r="A6" s="34" t="s">
        <v>4</v>
      </c>
      <c r="B6" s="35"/>
      <c r="C6" s="38" t="s">
        <v>5</v>
      </c>
      <c r="D6" s="39"/>
      <c r="E6" s="39"/>
      <c r="F6" s="39"/>
      <c r="G6" s="40"/>
      <c r="H6" s="41" t="s">
        <v>6</v>
      </c>
    </row>
    <row r="7" spans="1:8" ht="32.25" customHeight="1" x14ac:dyDescent="0.25">
      <c r="A7" s="36"/>
      <c r="B7" s="37"/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42"/>
    </row>
    <row r="8" spans="1:8" x14ac:dyDescent="0.25">
      <c r="A8" s="43" t="s">
        <v>12</v>
      </c>
      <c r="B8" s="44"/>
      <c r="C8" s="15">
        <f>+SUM(C9:C15)</f>
        <v>101946265</v>
      </c>
      <c r="D8" s="2">
        <f t="shared" ref="D8:H8" si="0">+SUM(D9:D15)</f>
        <v>34769717.75</v>
      </c>
      <c r="E8" s="2">
        <f t="shared" si="0"/>
        <v>136715982.75000003</v>
      </c>
      <c r="F8" s="2">
        <f t="shared" si="0"/>
        <v>0</v>
      </c>
      <c r="G8" s="2">
        <f t="shared" si="0"/>
        <v>120402098.38</v>
      </c>
      <c r="H8" s="2">
        <f t="shared" si="0"/>
        <v>16313884.370000005</v>
      </c>
    </row>
    <row r="9" spans="1:8" x14ac:dyDescent="0.25">
      <c r="A9" s="6"/>
      <c r="B9" s="9" t="s">
        <v>13</v>
      </c>
      <c r="C9" s="18">
        <v>19813063</v>
      </c>
      <c r="D9" s="19">
        <f>E9-C9</f>
        <v>845033.26999999955</v>
      </c>
      <c r="E9" s="19">
        <v>20658096.27</v>
      </c>
      <c r="F9" s="13">
        <v>0</v>
      </c>
      <c r="G9" s="19">
        <v>21263903.48</v>
      </c>
      <c r="H9" s="19">
        <f>E9-G9</f>
        <v>-605807.21000000089</v>
      </c>
    </row>
    <row r="10" spans="1:8" x14ac:dyDescent="0.25">
      <c r="A10" s="6"/>
      <c r="B10" s="9" t="s">
        <v>14</v>
      </c>
      <c r="C10" s="18">
        <v>41499260</v>
      </c>
      <c r="D10" s="19">
        <f t="shared" ref="D10:D35" si="1">E10-C10</f>
        <v>11077363.939999998</v>
      </c>
      <c r="E10" s="19">
        <v>52576623.939999998</v>
      </c>
      <c r="F10" s="13">
        <v>0</v>
      </c>
      <c r="G10" s="19">
        <v>27283402.43</v>
      </c>
      <c r="H10" s="19">
        <f t="shared" ref="H10:H35" si="2">E10-G10</f>
        <v>25293221.509999998</v>
      </c>
    </row>
    <row r="11" spans="1:8" x14ac:dyDescent="0.25">
      <c r="A11" s="6"/>
      <c r="B11" s="9" t="s">
        <v>15</v>
      </c>
      <c r="C11" s="18">
        <v>4497725</v>
      </c>
      <c r="D11" s="19">
        <f t="shared" si="1"/>
        <v>11702608.060000001</v>
      </c>
      <c r="E11" s="19">
        <v>16200333.060000001</v>
      </c>
      <c r="F11" s="13">
        <v>0</v>
      </c>
      <c r="G11" s="19">
        <v>14024087.24</v>
      </c>
      <c r="H11" s="19">
        <f t="shared" si="2"/>
        <v>2176245.8200000003</v>
      </c>
    </row>
    <row r="12" spans="1:8" x14ac:dyDescent="0.25">
      <c r="A12" s="6"/>
      <c r="B12" s="9" t="s">
        <v>16</v>
      </c>
      <c r="C12" s="18">
        <v>9659824</v>
      </c>
      <c r="D12" s="19">
        <f t="shared" si="1"/>
        <v>7864571.4800000004</v>
      </c>
      <c r="E12" s="19">
        <v>17524395.48</v>
      </c>
      <c r="F12" s="13">
        <v>0</v>
      </c>
      <c r="G12" s="19">
        <v>19257934.869999997</v>
      </c>
      <c r="H12" s="19">
        <f t="shared" si="2"/>
        <v>-1733539.3899999969</v>
      </c>
    </row>
    <row r="13" spans="1:8" x14ac:dyDescent="0.25">
      <c r="A13" s="6"/>
      <c r="B13" s="9" t="s">
        <v>17</v>
      </c>
      <c r="C13" s="18">
        <v>26233017</v>
      </c>
      <c r="D13" s="19">
        <f t="shared" si="1"/>
        <v>3058645.6700000018</v>
      </c>
      <c r="E13" s="19">
        <v>29291662.670000002</v>
      </c>
      <c r="F13" s="13">
        <v>0</v>
      </c>
      <c r="G13" s="19">
        <v>38351413.939999998</v>
      </c>
      <c r="H13" s="19">
        <f t="shared" si="2"/>
        <v>-9059751.2699999958</v>
      </c>
    </row>
    <row r="14" spans="1:8" x14ac:dyDescent="0.25">
      <c r="A14" s="6"/>
      <c r="B14" s="9" t="s">
        <v>18</v>
      </c>
      <c r="C14" s="18">
        <v>187266</v>
      </c>
      <c r="D14" s="13">
        <f t="shared" si="1"/>
        <v>0</v>
      </c>
      <c r="E14" s="19">
        <v>187266</v>
      </c>
      <c r="F14" s="13">
        <v>0</v>
      </c>
      <c r="G14" s="13">
        <v>0</v>
      </c>
      <c r="H14" s="19">
        <f t="shared" si="2"/>
        <v>187266</v>
      </c>
    </row>
    <row r="15" spans="1:8" x14ac:dyDescent="0.25">
      <c r="A15" s="6"/>
      <c r="B15" s="9" t="s">
        <v>19</v>
      </c>
      <c r="C15" s="18">
        <v>56110</v>
      </c>
      <c r="D15" s="19">
        <f t="shared" si="1"/>
        <v>221495.33000000002</v>
      </c>
      <c r="E15" s="19">
        <v>277605.33</v>
      </c>
      <c r="F15" s="13">
        <v>0</v>
      </c>
      <c r="G15" s="19">
        <v>221356.42</v>
      </c>
      <c r="H15" s="19">
        <f t="shared" si="2"/>
        <v>56248.91</v>
      </c>
    </row>
    <row r="16" spans="1:8" x14ac:dyDescent="0.25">
      <c r="A16" s="45" t="s">
        <v>20</v>
      </c>
      <c r="B16" s="46"/>
      <c r="C16" s="16">
        <f>+SUM(C17:C25)</f>
        <v>1669628</v>
      </c>
      <c r="D16" s="5">
        <f t="shared" ref="D16:H16" si="3">+SUM(D17:D25)</f>
        <v>-519388.05000000005</v>
      </c>
      <c r="E16" s="5">
        <f t="shared" si="3"/>
        <v>1150239.95</v>
      </c>
      <c r="F16" s="5">
        <f t="shared" si="3"/>
        <v>0</v>
      </c>
      <c r="G16" s="5">
        <f t="shared" si="3"/>
        <v>1530609.75</v>
      </c>
      <c r="H16" s="5">
        <f t="shared" si="3"/>
        <v>-380369.79999999993</v>
      </c>
    </row>
    <row r="17" spans="1:8" x14ac:dyDescent="0.25">
      <c r="A17" s="6"/>
      <c r="B17" s="9" t="s">
        <v>21</v>
      </c>
      <c r="C17" s="18">
        <v>222972</v>
      </c>
      <c r="D17" s="19">
        <f t="shared" si="1"/>
        <v>-60891.630000000005</v>
      </c>
      <c r="E17" s="20">
        <v>162080.37</v>
      </c>
      <c r="F17" s="13">
        <v>0</v>
      </c>
      <c r="G17" s="21">
        <v>217366.75</v>
      </c>
      <c r="H17" s="18">
        <f t="shared" si="2"/>
        <v>-55286.380000000005</v>
      </c>
    </row>
    <row r="18" spans="1:8" x14ac:dyDescent="0.25">
      <c r="A18" s="6"/>
      <c r="B18" s="9" t="s">
        <v>22</v>
      </c>
      <c r="C18" s="18">
        <v>169492</v>
      </c>
      <c r="D18" s="20">
        <f t="shared" si="1"/>
        <v>-31181</v>
      </c>
      <c r="E18" s="22">
        <v>138311</v>
      </c>
      <c r="F18" s="13">
        <v>0</v>
      </c>
      <c r="G18" s="21">
        <v>265980</v>
      </c>
      <c r="H18" s="18">
        <f t="shared" si="2"/>
        <v>-127669</v>
      </c>
    </row>
    <row r="19" spans="1:8" x14ac:dyDescent="0.25">
      <c r="A19" s="6"/>
      <c r="B19" s="9" t="s">
        <v>23</v>
      </c>
      <c r="C19" s="13">
        <v>0</v>
      </c>
      <c r="D19" s="13">
        <f t="shared" si="1"/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1:8" x14ac:dyDescent="0.25">
      <c r="A20" s="6"/>
      <c r="B20" s="9" t="s">
        <v>24</v>
      </c>
      <c r="C20" s="22">
        <v>188086</v>
      </c>
      <c r="D20" s="22">
        <f t="shared" si="1"/>
        <v>-101850.4</v>
      </c>
      <c r="E20" s="22">
        <v>86235.6</v>
      </c>
      <c r="F20" s="13">
        <v>0</v>
      </c>
      <c r="G20" s="21">
        <v>123057.97</v>
      </c>
      <c r="H20" s="18">
        <f t="shared" si="2"/>
        <v>-36822.369999999995</v>
      </c>
    </row>
    <row r="21" spans="1:8" x14ac:dyDescent="0.25">
      <c r="A21" s="6"/>
      <c r="B21" s="9" t="s">
        <v>25</v>
      </c>
      <c r="C21" s="22">
        <v>69174</v>
      </c>
      <c r="D21" s="22">
        <f t="shared" si="1"/>
        <v>-69174</v>
      </c>
      <c r="E21" s="13">
        <v>0</v>
      </c>
      <c r="F21" s="13">
        <v>0</v>
      </c>
      <c r="G21" s="21">
        <v>3750</v>
      </c>
      <c r="H21" s="18">
        <f t="shared" si="2"/>
        <v>-3750</v>
      </c>
    </row>
    <row r="22" spans="1:8" x14ac:dyDescent="0.25">
      <c r="A22" s="6"/>
      <c r="B22" s="9" t="s">
        <v>26</v>
      </c>
      <c r="C22" s="22">
        <v>660959</v>
      </c>
      <c r="D22" s="22">
        <f t="shared" si="1"/>
        <v>-19355.619999999995</v>
      </c>
      <c r="E22" s="22">
        <v>641603.38</v>
      </c>
      <c r="F22" s="13">
        <v>0</v>
      </c>
      <c r="G22" s="18">
        <v>646714.06999999995</v>
      </c>
      <c r="H22" s="19">
        <f t="shared" si="2"/>
        <v>-5110.6899999999441</v>
      </c>
    </row>
    <row r="23" spans="1:8" x14ac:dyDescent="0.25">
      <c r="A23" s="6"/>
      <c r="B23" s="9" t="s">
        <v>27</v>
      </c>
      <c r="C23" s="18">
        <v>287384</v>
      </c>
      <c r="D23" s="19">
        <f t="shared" si="1"/>
        <v>-165374.39999999999</v>
      </c>
      <c r="E23" s="19">
        <v>122009.60000000001</v>
      </c>
      <c r="F23" s="13">
        <v>0</v>
      </c>
      <c r="G23" s="19">
        <v>273740.96000000002</v>
      </c>
      <c r="H23" s="19">
        <f t="shared" si="2"/>
        <v>-151731.36000000002</v>
      </c>
    </row>
    <row r="24" spans="1:8" x14ac:dyDescent="0.25">
      <c r="A24" s="6"/>
      <c r="B24" s="9" t="s">
        <v>28</v>
      </c>
      <c r="C24" s="18">
        <v>71561</v>
      </c>
      <c r="D24" s="19">
        <f t="shared" si="1"/>
        <v>-71561</v>
      </c>
      <c r="E24" s="13">
        <v>0</v>
      </c>
      <c r="F24" s="13">
        <v>0</v>
      </c>
      <c r="G24" s="13">
        <v>0</v>
      </c>
      <c r="H24" s="19">
        <f t="shared" si="2"/>
        <v>0</v>
      </c>
    </row>
    <row r="25" spans="1:8" x14ac:dyDescent="0.25">
      <c r="A25" s="6"/>
      <c r="B25" s="9" t="s">
        <v>29</v>
      </c>
      <c r="C25" s="13">
        <v>0</v>
      </c>
      <c r="D25" s="13">
        <f t="shared" si="1"/>
        <v>0</v>
      </c>
      <c r="E25" s="13">
        <v>0</v>
      </c>
      <c r="F25" s="13">
        <v>0</v>
      </c>
      <c r="G25" s="13">
        <v>0</v>
      </c>
      <c r="H25" s="19">
        <f t="shared" si="2"/>
        <v>0</v>
      </c>
    </row>
    <row r="26" spans="1:8" x14ac:dyDescent="0.25">
      <c r="A26" s="45" t="s">
        <v>30</v>
      </c>
      <c r="B26" s="46"/>
      <c r="C26" s="16">
        <f>+SUM(C27:C35)</f>
        <v>100217274</v>
      </c>
      <c r="D26" s="5">
        <f t="shared" ref="D26:H26" si="4">+SUM(D27:D35)</f>
        <v>-1436203.8299999959</v>
      </c>
      <c r="E26" s="5">
        <f t="shared" si="4"/>
        <v>98781070.170000002</v>
      </c>
      <c r="F26" s="5">
        <f t="shared" si="4"/>
        <v>0</v>
      </c>
      <c r="G26" s="5">
        <f t="shared" si="4"/>
        <v>72112067.266599998</v>
      </c>
      <c r="H26" s="5">
        <f t="shared" si="4"/>
        <v>26669002.903400008</v>
      </c>
    </row>
    <row r="27" spans="1:8" x14ac:dyDescent="0.25">
      <c r="A27" s="6"/>
      <c r="B27" s="9" t="s">
        <v>31</v>
      </c>
      <c r="C27" s="18">
        <v>8184290</v>
      </c>
      <c r="D27" s="19">
        <f t="shared" si="1"/>
        <v>-5468402.6400000006</v>
      </c>
      <c r="E27" s="19">
        <v>2715887.36</v>
      </c>
      <c r="F27" s="19">
        <v>0</v>
      </c>
      <c r="G27" s="19">
        <v>2742835.14</v>
      </c>
      <c r="H27" s="19">
        <f t="shared" si="2"/>
        <v>-26947.780000000261</v>
      </c>
    </row>
    <row r="28" spans="1:8" x14ac:dyDescent="0.25">
      <c r="A28" s="6"/>
      <c r="B28" s="9" t="s">
        <v>32</v>
      </c>
      <c r="C28" s="18">
        <v>28887050</v>
      </c>
      <c r="D28" s="19">
        <f t="shared" si="1"/>
        <v>-12696441.51</v>
      </c>
      <c r="E28" s="19">
        <v>16190608.49</v>
      </c>
      <c r="F28" s="19">
        <v>0</v>
      </c>
      <c r="G28" s="19">
        <v>14636691.434999999</v>
      </c>
      <c r="H28" s="19">
        <f t="shared" si="2"/>
        <v>1553917.0550000016</v>
      </c>
    </row>
    <row r="29" spans="1:8" x14ac:dyDescent="0.25">
      <c r="A29" s="6"/>
      <c r="B29" s="9" t="s">
        <v>33</v>
      </c>
      <c r="C29" s="18">
        <v>51696406</v>
      </c>
      <c r="D29" s="19">
        <f t="shared" si="1"/>
        <v>11984728.340000004</v>
      </c>
      <c r="E29" s="19">
        <v>63681134.340000004</v>
      </c>
      <c r="F29" s="19">
        <v>0</v>
      </c>
      <c r="G29" s="19">
        <v>36526576.4516</v>
      </c>
      <c r="H29" s="19">
        <f t="shared" si="2"/>
        <v>27154557.888400003</v>
      </c>
    </row>
    <row r="30" spans="1:8" x14ac:dyDescent="0.25">
      <c r="A30" s="6"/>
      <c r="B30" s="9" t="s">
        <v>34</v>
      </c>
      <c r="C30" s="18">
        <v>3321191</v>
      </c>
      <c r="D30" s="19">
        <f t="shared" si="1"/>
        <v>-2992773.5300000003</v>
      </c>
      <c r="E30" s="19">
        <v>328417.46999999997</v>
      </c>
      <c r="F30" s="19">
        <v>0</v>
      </c>
      <c r="G30" s="19">
        <v>1786171.3000000003</v>
      </c>
      <c r="H30" s="19">
        <f t="shared" si="2"/>
        <v>-1457753.8300000003</v>
      </c>
    </row>
    <row r="31" spans="1:8" x14ac:dyDescent="0.25">
      <c r="A31" s="6"/>
      <c r="B31" s="9" t="s">
        <v>35</v>
      </c>
      <c r="C31" s="18">
        <v>3904925</v>
      </c>
      <c r="D31" s="19">
        <f t="shared" si="1"/>
        <v>4545638.1500000004</v>
      </c>
      <c r="E31" s="19">
        <v>8450563.1500000004</v>
      </c>
      <c r="F31" s="19">
        <v>0</v>
      </c>
      <c r="G31" s="19">
        <v>8084235.9299999988</v>
      </c>
      <c r="H31" s="19">
        <f t="shared" si="2"/>
        <v>366327.2200000016</v>
      </c>
    </row>
    <row r="32" spans="1:8" x14ac:dyDescent="0.25">
      <c r="A32" s="6"/>
      <c r="B32" s="9" t="s">
        <v>36</v>
      </c>
      <c r="C32" s="18">
        <v>486873</v>
      </c>
      <c r="D32" s="19">
        <f t="shared" si="1"/>
        <v>2091507.3599999999</v>
      </c>
      <c r="E32" s="19">
        <v>2578380.36</v>
      </c>
      <c r="F32" s="19">
        <v>0</v>
      </c>
      <c r="G32" s="19">
        <v>1140777.57</v>
      </c>
      <c r="H32" s="19">
        <f t="shared" si="2"/>
        <v>1437602.7899999998</v>
      </c>
    </row>
    <row r="33" spans="1:8" x14ac:dyDescent="0.25">
      <c r="A33" s="6"/>
      <c r="B33" s="9" t="s">
        <v>37</v>
      </c>
      <c r="C33" s="18">
        <v>158778</v>
      </c>
      <c r="D33" s="13">
        <f t="shared" si="1"/>
        <v>0</v>
      </c>
      <c r="E33" s="19">
        <v>158778</v>
      </c>
      <c r="F33" s="19">
        <v>0</v>
      </c>
      <c r="G33" s="19">
        <v>2099166.38</v>
      </c>
      <c r="H33" s="19">
        <f t="shared" si="2"/>
        <v>-1940388.38</v>
      </c>
    </row>
    <row r="34" spans="1:8" x14ac:dyDescent="0.25">
      <c r="A34" s="6"/>
      <c r="B34" s="9" t="s">
        <v>38</v>
      </c>
      <c r="C34" s="18">
        <v>28353</v>
      </c>
      <c r="D34" s="13">
        <f t="shared" si="1"/>
        <v>0</v>
      </c>
      <c r="E34" s="19">
        <v>28353</v>
      </c>
      <c r="F34" s="19">
        <v>0</v>
      </c>
      <c r="G34" s="19">
        <v>117797.45</v>
      </c>
      <c r="H34" s="19">
        <f t="shared" si="2"/>
        <v>-89444.45</v>
      </c>
    </row>
    <row r="35" spans="1:8" x14ac:dyDescent="0.25">
      <c r="A35" s="7"/>
      <c r="B35" s="10" t="s">
        <v>39</v>
      </c>
      <c r="C35" s="24">
        <v>3549408</v>
      </c>
      <c r="D35" s="25">
        <f t="shared" si="1"/>
        <v>1099540</v>
      </c>
      <c r="E35" s="25">
        <v>4648948</v>
      </c>
      <c r="F35" s="25">
        <v>0</v>
      </c>
      <c r="G35" s="25">
        <v>4977815.6100000003</v>
      </c>
      <c r="H35" s="25">
        <f t="shared" si="2"/>
        <v>-328867.61000000034</v>
      </c>
    </row>
    <row r="36" spans="1:8" x14ac:dyDescent="0.25">
      <c r="A36" s="45" t="s">
        <v>40</v>
      </c>
      <c r="B36" s="46"/>
      <c r="C36" s="16">
        <f>+SUM(C37:C45)</f>
        <v>0</v>
      </c>
      <c r="D36" s="5">
        <f t="shared" ref="D36:H36" si="5">+SUM(D37:D45)</f>
        <v>0</v>
      </c>
      <c r="E36" s="5">
        <f t="shared" si="5"/>
        <v>0</v>
      </c>
      <c r="F36" s="5">
        <f t="shared" si="5"/>
        <v>0</v>
      </c>
      <c r="G36" s="5">
        <f t="shared" si="5"/>
        <v>0</v>
      </c>
      <c r="H36" s="5">
        <f t="shared" si="5"/>
        <v>0</v>
      </c>
    </row>
    <row r="37" spans="1:8" x14ac:dyDescent="0.25">
      <c r="A37" s="6"/>
      <c r="B37" s="9" t="s">
        <v>41</v>
      </c>
      <c r="C37" s="12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</row>
    <row r="38" spans="1:8" x14ac:dyDescent="0.25">
      <c r="A38" s="6"/>
      <c r="B38" s="9" t="s">
        <v>42</v>
      </c>
      <c r="C38" s="12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</row>
    <row r="39" spans="1:8" x14ac:dyDescent="0.25">
      <c r="A39" s="6"/>
      <c r="B39" s="9" t="s">
        <v>43</v>
      </c>
      <c r="C39" s="12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</row>
    <row r="40" spans="1:8" x14ac:dyDescent="0.25">
      <c r="A40" s="6"/>
      <c r="B40" s="9" t="s">
        <v>44</v>
      </c>
      <c r="C40" s="12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</row>
    <row r="41" spans="1:8" x14ac:dyDescent="0.25">
      <c r="A41" s="6"/>
      <c r="B41" s="9" t="s">
        <v>45</v>
      </c>
      <c r="C41" s="12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</row>
    <row r="42" spans="1:8" x14ac:dyDescent="0.25">
      <c r="A42" s="6"/>
      <c r="B42" s="9" t="s">
        <v>46</v>
      </c>
      <c r="C42" s="12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</row>
    <row r="43" spans="1:8" x14ac:dyDescent="0.25">
      <c r="A43" s="6"/>
      <c r="B43" s="9" t="s">
        <v>47</v>
      </c>
      <c r="C43" s="12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</row>
    <row r="44" spans="1:8" x14ac:dyDescent="0.25">
      <c r="A44" s="6"/>
      <c r="B44" s="9" t="s">
        <v>48</v>
      </c>
      <c r="C44" s="12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</row>
    <row r="45" spans="1:8" x14ac:dyDescent="0.25">
      <c r="A45" s="6"/>
      <c r="B45" s="9" t="s">
        <v>49</v>
      </c>
      <c r="C45" s="12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</row>
    <row r="46" spans="1:8" x14ac:dyDescent="0.25">
      <c r="A46" s="45" t="s">
        <v>50</v>
      </c>
      <c r="B46" s="46"/>
      <c r="C46" s="16">
        <f>+SUM(C47:C55)</f>
        <v>0</v>
      </c>
      <c r="D46" s="5">
        <f t="shared" ref="D46:H46" si="6">+SUM(D47:D55)</f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</row>
    <row r="47" spans="1:8" x14ac:dyDescent="0.25">
      <c r="A47" s="6"/>
      <c r="B47" s="9" t="s">
        <v>51</v>
      </c>
      <c r="C47" s="12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</row>
    <row r="48" spans="1:8" x14ac:dyDescent="0.25">
      <c r="A48" s="6"/>
      <c r="B48" s="9" t="s">
        <v>52</v>
      </c>
      <c r="C48" s="12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</row>
    <row r="49" spans="1:8" x14ac:dyDescent="0.25">
      <c r="A49" s="6"/>
      <c r="B49" s="9" t="s">
        <v>53</v>
      </c>
      <c r="C49" s="12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</row>
    <row r="50" spans="1:8" x14ac:dyDescent="0.25">
      <c r="A50" s="6"/>
      <c r="B50" s="9" t="s">
        <v>54</v>
      </c>
      <c r="C50" s="12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</row>
    <row r="51" spans="1:8" x14ac:dyDescent="0.25">
      <c r="A51" s="6"/>
      <c r="B51" s="9" t="s">
        <v>55</v>
      </c>
      <c r="C51" s="12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</row>
    <row r="52" spans="1:8" x14ac:dyDescent="0.25">
      <c r="A52" s="6"/>
      <c r="B52" s="9" t="s">
        <v>56</v>
      </c>
      <c r="C52" s="12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</row>
    <row r="53" spans="1:8" x14ac:dyDescent="0.25">
      <c r="A53" s="6"/>
      <c r="B53" s="9" t="s">
        <v>57</v>
      </c>
      <c r="C53" s="12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</row>
    <row r="54" spans="1:8" x14ac:dyDescent="0.25">
      <c r="A54" s="6"/>
      <c r="B54" s="9" t="s">
        <v>58</v>
      </c>
      <c r="C54" s="12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</row>
    <row r="55" spans="1:8" x14ac:dyDescent="0.25">
      <c r="A55" s="6"/>
      <c r="B55" s="9" t="s">
        <v>59</v>
      </c>
      <c r="C55" s="12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</row>
    <row r="56" spans="1:8" x14ac:dyDescent="0.25">
      <c r="A56" s="45" t="s">
        <v>60</v>
      </c>
      <c r="B56" s="46"/>
      <c r="C56" s="16">
        <f>+SUM(C57:C59)</f>
        <v>0</v>
      </c>
      <c r="D56" s="5">
        <f t="shared" ref="D56:H56" si="7">+SUM(D57:D59)</f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</row>
    <row r="57" spans="1:8" x14ac:dyDescent="0.25">
      <c r="A57" s="6"/>
      <c r="B57" s="9" t="s">
        <v>61</v>
      </c>
      <c r="C57" s="12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</row>
    <row r="58" spans="1:8" x14ac:dyDescent="0.25">
      <c r="A58" s="6"/>
      <c r="B58" s="9" t="s">
        <v>62</v>
      </c>
      <c r="C58" s="12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</row>
    <row r="59" spans="1:8" x14ac:dyDescent="0.25">
      <c r="A59" s="6"/>
      <c r="B59" s="9" t="s">
        <v>63</v>
      </c>
      <c r="C59" s="12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</row>
    <row r="60" spans="1:8" x14ac:dyDescent="0.25">
      <c r="A60" s="45" t="s">
        <v>64</v>
      </c>
      <c r="B60" s="46"/>
      <c r="C60" s="16">
        <f>+SUM(C61:C67)</f>
        <v>0</v>
      </c>
      <c r="D60" s="5">
        <f t="shared" ref="D60:H60" si="8">+SUM(D61:D67)</f>
        <v>0</v>
      </c>
      <c r="E60" s="5">
        <f t="shared" si="8"/>
        <v>0</v>
      </c>
      <c r="F60" s="5">
        <f t="shared" si="8"/>
        <v>0</v>
      </c>
      <c r="G60" s="5">
        <f t="shared" si="8"/>
        <v>0</v>
      </c>
      <c r="H60" s="5">
        <f t="shared" si="8"/>
        <v>0</v>
      </c>
    </row>
    <row r="61" spans="1:8" x14ac:dyDescent="0.25">
      <c r="A61" s="6"/>
      <c r="B61" s="9" t="s">
        <v>65</v>
      </c>
      <c r="C61" s="12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</row>
    <row r="62" spans="1:8" x14ac:dyDescent="0.25">
      <c r="A62" s="6"/>
      <c r="B62" s="9" t="s">
        <v>66</v>
      </c>
      <c r="C62" s="12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</row>
    <row r="63" spans="1:8" x14ac:dyDescent="0.25">
      <c r="A63" s="7"/>
      <c r="B63" s="10" t="s">
        <v>67</v>
      </c>
      <c r="C63" s="17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</row>
    <row r="64" spans="1:8" x14ac:dyDescent="0.25">
      <c r="A64" s="29"/>
      <c r="B64" s="30" t="s">
        <v>68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</row>
    <row r="65" spans="1:8" x14ac:dyDescent="0.25">
      <c r="A65" s="6"/>
      <c r="B65" s="9" t="s">
        <v>69</v>
      </c>
      <c r="C65" s="12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</row>
    <row r="66" spans="1:8" x14ac:dyDescent="0.25">
      <c r="A66" s="6"/>
      <c r="B66" s="9" t="s">
        <v>70</v>
      </c>
      <c r="C66" s="12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</row>
    <row r="67" spans="1:8" x14ac:dyDescent="0.25">
      <c r="A67" s="6"/>
      <c r="B67" s="9" t="s">
        <v>71</v>
      </c>
      <c r="C67" s="12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</row>
    <row r="68" spans="1:8" x14ac:dyDescent="0.25">
      <c r="A68" s="45" t="s">
        <v>72</v>
      </c>
      <c r="B68" s="46"/>
      <c r="C68" s="16">
        <f>+SUM(C69:C71)</f>
        <v>0</v>
      </c>
      <c r="D68" s="5">
        <f t="shared" ref="D68:H68" si="9">+SUM(D69:D71)</f>
        <v>0</v>
      </c>
      <c r="E68" s="5">
        <f t="shared" si="9"/>
        <v>0</v>
      </c>
      <c r="F68" s="5">
        <f t="shared" si="9"/>
        <v>0</v>
      </c>
      <c r="G68" s="5">
        <f t="shared" si="9"/>
        <v>0</v>
      </c>
      <c r="H68" s="5">
        <f t="shared" si="9"/>
        <v>0</v>
      </c>
    </row>
    <row r="69" spans="1:8" x14ac:dyDescent="0.25">
      <c r="A69" s="6"/>
      <c r="B69" s="9" t="s">
        <v>73</v>
      </c>
      <c r="C69" s="12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</row>
    <row r="70" spans="1:8" x14ac:dyDescent="0.25">
      <c r="A70" s="6"/>
      <c r="B70" s="9" t="s">
        <v>74</v>
      </c>
      <c r="C70" s="12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</row>
    <row r="71" spans="1:8" x14ac:dyDescent="0.25">
      <c r="A71" s="6"/>
      <c r="B71" s="9" t="s">
        <v>75</v>
      </c>
      <c r="C71" s="12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</row>
    <row r="72" spans="1:8" x14ac:dyDescent="0.25">
      <c r="A72" s="45" t="s">
        <v>76</v>
      </c>
      <c r="B72" s="46"/>
      <c r="C72" s="16">
        <f>+SUM(C73:C79)</f>
        <v>0</v>
      </c>
      <c r="D72" s="5">
        <f t="shared" ref="D72:H72" si="10">+SUM(D73:D79)</f>
        <v>0</v>
      </c>
      <c r="E72" s="5">
        <f t="shared" si="10"/>
        <v>0</v>
      </c>
      <c r="F72" s="5">
        <f t="shared" si="10"/>
        <v>0</v>
      </c>
      <c r="G72" s="5">
        <f t="shared" si="10"/>
        <v>0</v>
      </c>
      <c r="H72" s="5">
        <f t="shared" si="10"/>
        <v>0</v>
      </c>
    </row>
    <row r="73" spans="1:8" x14ac:dyDescent="0.25">
      <c r="A73" s="6"/>
      <c r="B73" s="9" t="s">
        <v>77</v>
      </c>
      <c r="C73" s="12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</row>
    <row r="74" spans="1:8" x14ac:dyDescent="0.25">
      <c r="A74" s="6"/>
      <c r="B74" s="9" t="s">
        <v>78</v>
      </c>
      <c r="C74" s="12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</row>
    <row r="75" spans="1:8" x14ac:dyDescent="0.25">
      <c r="A75" s="6"/>
      <c r="B75" s="9" t="s">
        <v>79</v>
      </c>
      <c r="C75" s="12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</row>
    <row r="76" spans="1:8" x14ac:dyDescent="0.25">
      <c r="A76" s="6"/>
      <c r="B76" s="9" t="s">
        <v>80</v>
      </c>
      <c r="C76" s="12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</row>
    <row r="77" spans="1:8" x14ac:dyDescent="0.25">
      <c r="A77" s="6"/>
      <c r="B77" s="9" t="s">
        <v>81</v>
      </c>
      <c r="C77" s="12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</row>
    <row r="78" spans="1:8" x14ac:dyDescent="0.25">
      <c r="A78" s="6"/>
      <c r="B78" s="9" t="s">
        <v>82</v>
      </c>
      <c r="C78" s="12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</row>
    <row r="79" spans="1:8" x14ac:dyDescent="0.25">
      <c r="A79" s="7"/>
      <c r="B79" s="10" t="s">
        <v>83</v>
      </c>
      <c r="C79" s="17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</row>
    <row r="80" spans="1:8" x14ac:dyDescent="0.25">
      <c r="A80" s="8"/>
      <c r="B80" s="11" t="s">
        <v>84</v>
      </c>
      <c r="C80" s="23">
        <f>+C72+C68+C60+C56+C46+C36+C26+C16+C8</f>
        <v>203833167</v>
      </c>
      <c r="D80" s="14">
        <f t="shared" ref="D80:H80" si="11">+D72+D68+D60+D56+D46+D36+D26+D16+D8</f>
        <v>32814125.870000005</v>
      </c>
      <c r="E80" s="14">
        <f t="shared" si="11"/>
        <v>236647292.87000003</v>
      </c>
      <c r="F80" s="14">
        <f t="shared" si="11"/>
        <v>0</v>
      </c>
      <c r="G80" s="14">
        <f t="shared" si="11"/>
        <v>194044775.39660001</v>
      </c>
      <c r="H80" s="14">
        <f t="shared" si="11"/>
        <v>42602517.473400012</v>
      </c>
    </row>
  </sheetData>
  <mergeCells count="16">
    <mergeCell ref="A8:B8"/>
    <mergeCell ref="A16:B16"/>
    <mergeCell ref="A26:B26"/>
    <mergeCell ref="A36:B36"/>
    <mergeCell ref="A46:B46"/>
    <mergeCell ref="A56:B56"/>
    <mergeCell ref="A60:B60"/>
    <mergeCell ref="A68:B68"/>
    <mergeCell ref="A72:B72"/>
    <mergeCell ref="A1:H1"/>
    <mergeCell ref="A2:H2"/>
    <mergeCell ref="A3:H3"/>
    <mergeCell ref="A4:H4"/>
    <mergeCell ref="A6:B7"/>
    <mergeCell ref="C6:G6"/>
    <mergeCell ref="H6:H7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verticalDpi="597" r:id="rId1"/>
  <rowBreaks count="2" manualBreakCount="2">
    <brk id="35" max="7" man="1"/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Colín Alanis</dc:creator>
  <cp:keywords/>
  <dc:description/>
  <cp:lastModifiedBy>Oscar Martinez</cp:lastModifiedBy>
  <cp:revision/>
  <cp:lastPrinted>2026-01-13T21:23:20Z</cp:lastPrinted>
  <dcterms:created xsi:type="dcterms:W3CDTF">2026-01-13T02:30:13Z</dcterms:created>
  <dcterms:modified xsi:type="dcterms:W3CDTF">2026-01-20T18:52:03Z</dcterms:modified>
  <cp:category/>
  <cp:contentStatus/>
</cp:coreProperties>
</file>